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Marbia\Desktop\DOCUMENTOS\Ejercicio 2.024\SIMCO\"/>
    </mc:Choice>
  </mc:AlternateContent>
  <xr:revisionPtr revIDLastSave="0" documentId="13_ncr:1_{E35057AA-A87D-41A0-A1B6-D604E23B97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la C 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'Planilla C '!$B$1:$P$65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81029"/>
</workbook>
</file>

<file path=xl/calcChain.xml><?xml version="1.0" encoding="utf-8"?>
<calcChain xmlns="http://schemas.openxmlformats.org/spreadsheetml/2006/main">
  <c r="C54" i="1" l="1"/>
  <c r="C48" i="1"/>
  <c r="C19" i="1"/>
  <c r="G19" i="1"/>
  <c r="F19" i="1"/>
  <c r="P48" i="1"/>
  <c r="P49" i="1"/>
  <c r="P50" i="1"/>
  <c r="P51" i="1"/>
  <c r="P52" i="1"/>
  <c r="P53" i="1"/>
  <c r="P54" i="1"/>
  <c r="K14" i="1"/>
  <c r="M14" i="1" s="1"/>
  <c r="O14" i="1" s="1"/>
</calcChain>
</file>

<file path=xl/sharedStrings.xml><?xml version="1.0" encoding="utf-8"?>
<sst xmlns="http://schemas.openxmlformats.org/spreadsheetml/2006/main" count="82" uniqueCount="61">
  <si>
    <t>PLANILLA C</t>
  </si>
  <si>
    <t>STOCK DE DEUDA PÚBLICA Y PERFIL DE VENCIMIENTOS - DEUDA CONTINGENTE - DEUDA FLOTANTE - COMPRA A PLAZO Y LEASING</t>
  </si>
  <si>
    <t>(En pesos)</t>
  </si>
  <si>
    <t>SALDO AL</t>
  </si>
  <si>
    <t>ORGANISMO ACREEDOR</t>
  </si>
  <si>
    <t>AMORTIZ.</t>
  </si>
  <si>
    <t>INTERESES</t>
  </si>
  <si>
    <t>COMISIÓN</t>
  </si>
  <si>
    <t>GASTOS</t>
  </si>
  <si>
    <t>1.  DEUDA PÚBLICA</t>
  </si>
  <si>
    <t>1.1.  DEUDA PÚBLICA CONSOLIDADA</t>
  </si>
  <si>
    <t>ORGANISMOS PUBLICOS PROVINCIALES</t>
  </si>
  <si>
    <t xml:space="preserve">TESORO PROVINCIAL </t>
  </si>
  <si>
    <t>I.P.S.</t>
  </si>
  <si>
    <t>I.O.M.A.</t>
  </si>
  <si>
    <t>UCO - PFM - PPD</t>
  </si>
  <si>
    <t>INSTITUTO DE LA VIVIENDA</t>
  </si>
  <si>
    <t>FONDO FIDUCIARIO PROVINCIAL - PROFIDE</t>
  </si>
  <si>
    <t>S.P.A.R.</t>
  </si>
  <si>
    <t>ORGANISMOS PUBLICOS NACIONALES</t>
  </si>
  <si>
    <t>MINISTERIOS</t>
  </si>
  <si>
    <t>ORGANISMOS DE SEGURIDAD SOCIAL</t>
  </si>
  <si>
    <t>ENOHSA</t>
  </si>
  <si>
    <t>OTROS DE ORIGEN NACIONAL</t>
  </si>
  <si>
    <t>PRESTAMOS DIRECTOS ORG. INTERNACIONALES</t>
  </si>
  <si>
    <t>BIRF</t>
  </si>
  <si>
    <t>BID</t>
  </si>
  <si>
    <t>OTROS DE ORIGEN INTERNACIONAL</t>
  </si>
  <si>
    <t>ENTIDADES BANCARIAS Y FINANCIERAS</t>
  </si>
  <si>
    <t>BANCO PROVINCIA</t>
  </si>
  <si>
    <t>BANCO NACIÓN</t>
  </si>
  <si>
    <t>BANCO CIUDAD</t>
  </si>
  <si>
    <r>
      <t xml:space="preserve">OTROS BANCOS </t>
    </r>
    <r>
      <rPr>
        <b/>
        <sz val="11"/>
        <rFont val="Calibri"/>
        <family val="2"/>
      </rPr>
      <t>(DETALLAR)</t>
    </r>
  </si>
  <si>
    <t>TITULOS Y BONOS</t>
  </si>
  <si>
    <r>
      <t xml:space="preserve">LEYES DE CONSOLIDACIÓN </t>
    </r>
    <r>
      <rPr>
        <b/>
        <sz val="11"/>
        <rFont val="Calibri"/>
        <family val="2"/>
      </rPr>
      <t>(DETALLAR)</t>
    </r>
  </si>
  <si>
    <t xml:space="preserve">TITULOS MUNICIPALES </t>
  </si>
  <si>
    <r>
      <t xml:space="preserve">OTROS TITULOS Y BONOS </t>
    </r>
    <r>
      <rPr>
        <b/>
        <sz val="11"/>
        <rFont val="Calibri"/>
        <family val="2"/>
      </rPr>
      <t>(DETALLAR)</t>
    </r>
  </si>
  <si>
    <r>
      <t xml:space="preserve">FIDEICOMISOS </t>
    </r>
    <r>
      <rPr>
        <sz val="11"/>
        <rFont val="Calibri"/>
        <family val="2"/>
      </rPr>
      <t>(detallar)</t>
    </r>
  </si>
  <si>
    <t>EMPRESAS</t>
  </si>
  <si>
    <t>EMPRESAS (PROVEEDORES - CONCESIONES)</t>
  </si>
  <si>
    <r>
      <t xml:space="preserve">OTRAS DEUDAS </t>
    </r>
    <r>
      <rPr>
        <sz val="11"/>
        <rFont val="Calibri"/>
        <family val="2"/>
      </rPr>
      <t>(detallar)</t>
    </r>
  </si>
  <si>
    <t>1.2. DEUDA CONTINGENTE</t>
  </si>
  <si>
    <t>GARANTÍAS, FIANZAS Y AVALES (detallar)</t>
  </si>
  <si>
    <t>(*) Servicios anuales</t>
  </si>
  <si>
    <t>Declaramos que los datos consignados son correctos y completos y se han confeccionado sin falsear ni omitir dato alguno que deba contener.</t>
  </si>
  <si>
    <t>………………………</t>
  </si>
  <si>
    <t>firma y sello 
Contador Municipal</t>
  </si>
  <si>
    <t>1.3. DEUDA FLOTANTE</t>
  </si>
  <si>
    <t>PERSONAL</t>
  </si>
  <si>
    <t>PROVEEDORES</t>
  </si>
  <si>
    <t>CONTRATISTAS</t>
  </si>
  <si>
    <t>TRANSFERENCIAS</t>
  </si>
  <si>
    <t>AMORTIZACIONES</t>
  </si>
  <si>
    <t>OTROS</t>
  </si>
  <si>
    <r>
      <t xml:space="preserve">2. COMPRA A PLAZO </t>
    </r>
    <r>
      <rPr>
        <sz val="11"/>
        <color indexed="56"/>
        <rFont val="Calibri"/>
        <family val="2"/>
      </rPr>
      <t>(detallar)</t>
    </r>
  </si>
  <si>
    <r>
      <t xml:space="preserve">3. LEASING </t>
    </r>
    <r>
      <rPr>
        <sz val="11"/>
        <color rgb="FF002060"/>
        <rFont val="Calibri"/>
        <family val="2"/>
      </rPr>
      <t>(detallar)</t>
    </r>
  </si>
  <si>
    <t>LEYES Nº 12462 - Nº13295 y modificatorias</t>
  </si>
  <si>
    <t>Municipalidad de: BERISSO</t>
  </si>
  <si>
    <t>DEUDA VENCIDA E IMPAGA AL 31/12/23
(*)</t>
  </si>
  <si>
    <t>PROVINCIA A.R.T</t>
  </si>
  <si>
    <t>Lugar y fecha: Berisso, 10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</si>
</sst>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\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b/>
      <sz val="10"/>
      <color indexed="8"/>
      <name val="Calibri"/>
      <family val="2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i/>
      <sz val="8"/>
      <name val="Arial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2060"/>
      <name val="Arial"/>
      <family val="2"/>
    </font>
    <font>
      <sz val="11"/>
      <color indexed="56"/>
      <name val="Calibri"/>
      <family val="2"/>
    </font>
    <font>
      <i/>
      <sz val="11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28" fillId="0" borderId="0"/>
    <xf numFmtId="0" fontId="29" fillId="0" borderId="0"/>
    <xf numFmtId="0" fontId="29" fillId="0" borderId="0"/>
  </cellStyleXfs>
  <cellXfs count="63">
    <xf numFmtId="0" fontId="0" fillId="0" borderId="0" xfId="0"/>
    <xf numFmtId="0" fontId="1" fillId="0" borderId="0" xfId="2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6" fillId="0" borderId="0" xfId="2" applyFont="1"/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164" fontId="9" fillId="0" borderId="0" xfId="3" applyNumberFormat="1" applyFont="1" applyAlignment="1">
      <alignment horizontal="right"/>
    </xf>
    <xf numFmtId="0" fontId="10" fillId="3" borderId="4" xfId="2" applyFont="1" applyFill="1" applyBorder="1" applyAlignment="1">
      <alignment vertical="center"/>
    </xf>
    <xf numFmtId="0" fontId="10" fillId="3" borderId="4" xfId="2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3" borderId="6" xfId="2" applyFont="1" applyFill="1" applyBorder="1" applyAlignment="1">
      <alignment horizontal="center" vertical="center"/>
    </xf>
    <xf numFmtId="14" fontId="10" fillId="3" borderId="6" xfId="4" applyNumberFormat="1" applyFont="1" applyFill="1" applyBorder="1" applyAlignment="1" applyProtection="1">
      <alignment horizontal="center" vertical="center" wrapText="1"/>
    </xf>
    <xf numFmtId="0" fontId="13" fillId="4" borderId="6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vertical="center"/>
    </xf>
    <xf numFmtId="0" fontId="13" fillId="3" borderId="7" xfId="2" quotePrefix="1" applyFont="1" applyFill="1" applyBorder="1" applyAlignment="1">
      <alignment horizontal="center" vertical="center"/>
    </xf>
    <xf numFmtId="0" fontId="13" fillId="4" borderId="7" xfId="2" quotePrefix="1" applyFont="1" applyFill="1" applyBorder="1" applyAlignment="1">
      <alignment horizontal="center" vertical="center"/>
    </xf>
    <xf numFmtId="0" fontId="13" fillId="4" borderId="7" xfId="2" applyFont="1" applyFill="1" applyBorder="1" applyAlignment="1">
      <alignment horizontal="center" vertical="center"/>
    </xf>
    <xf numFmtId="0" fontId="14" fillId="5" borderId="6" xfId="2" applyFont="1" applyFill="1" applyBorder="1" applyAlignment="1">
      <alignment vertical="center"/>
    </xf>
    <xf numFmtId="0" fontId="15" fillId="5" borderId="6" xfId="2" applyFont="1" applyFill="1" applyBorder="1" applyAlignment="1">
      <alignment vertical="center"/>
    </xf>
    <xf numFmtId="0" fontId="16" fillId="5" borderId="0" xfId="2" applyFont="1" applyFill="1" applyAlignment="1">
      <alignment vertical="center"/>
    </xf>
    <xf numFmtId="0" fontId="17" fillId="0" borderId="6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8" fillId="0" borderId="6" xfId="2" applyFont="1" applyBorder="1" applyAlignment="1">
      <alignment horizontal="left" vertical="center" indent="3"/>
    </xf>
    <xf numFmtId="0" fontId="17" fillId="0" borderId="7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0" fontId="19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5" fillId="5" borderId="0" xfId="2" applyFont="1" applyFill="1" applyAlignment="1">
      <alignment vertical="center"/>
    </xf>
    <xf numFmtId="0" fontId="14" fillId="0" borderId="4" xfId="2" applyFont="1" applyBorder="1" applyAlignment="1">
      <alignment vertical="center"/>
    </xf>
    <xf numFmtId="0" fontId="15" fillId="0" borderId="4" xfId="2" applyFont="1" applyBorder="1" applyAlignment="1">
      <alignment vertical="center"/>
    </xf>
    <xf numFmtId="0" fontId="15" fillId="0" borderId="6" xfId="2" applyFont="1" applyBorder="1" applyAlignment="1">
      <alignment vertical="center"/>
    </xf>
    <xf numFmtId="0" fontId="18" fillId="0" borderId="7" xfId="2" applyFont="1" applyBorder="1" applyAlignment="1">
      <alignment horizontal="left" vertical="center" indent="3"/>
    </xf>
    <xf numFmtId="0" fontId="14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0" fontId="21" fillId="0" borderId="0" xfId="2" applyFont="1" applyAlignment="1">
      <alignment horizontal="center" vertical="center"/>
    </xf>
    <xf numFmtId="0" fontId="22" fillId="0" borderId="0" xfId="2" applyFont="1" applyAlignment="1">
      <alignment horizontal="right" vertical="center"/>
    </xf>
    <xf numFmtId="0" fontId="23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27" fillId="0" borderId="0" xfId="2" applyFont="1" applyAlignment="1">
      <alignment horizontal="right" vertical="center"/>
    </xf>
    <xf numFmtId="0" fontId="18" fillId="0" borderId="10" xfId="2" applyFont="1" applyBorder="1" applyAlignment="1">
      <alignment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8">
    <cellStyle name="Millares 103 3" xfId="4" xr:uid="{00000000-0005-0000-0000-000000000000}"/>
    <cellStyle name="Normal" xfId="0" builtinId="0"/>
    <cellStyle name="Normal 11" xfId="3" xr:uid="{00000000-0005-0000-0000-000002000000}"/>
    <cellStyle name="Normal 2" xfId="1" xr:uid="{00000000-0005-0000-0000-000003000000}"/>
    <cellStyle name="Normal 2 2" xfId="6" xr:uid="{00000000-0005-0000-0000-000004000000}"/>
    <cellStyle name="Normal 3" xfId="7" xr:uid="{00000000-0005-0000-0000-000005000000}"/>
    <cellStyle name="Normal 4" xfId="5" xr:uid="{00000000-0005-0000-0000-000006000000}"/>
    <cellStyle name="Normal_Marco Macrofiscal-cuadros y graficos 2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65"/>
  <sheetViews>
    <sheetView showGridLines="0" tabSelected="1" zoomScaleNormal="100" workbookViewId="0">
      <selection activeCell="B65" sqref="B65"/>
    </sheetView>
  </sheetViews>
  <sheetFormatPr baseColWidth="10" defaultColWidth="10.28515625" defaultRowHeight="12.75" x14ac:dyDescent="0.25"/>
  <cols>
    <col min="1" max="1" width="2.28515625" style="1" customWidth="1"/>
    <col min="2" max="2" width="64.85546875" style="1" customWidth="1"/>
    <col min="3" max="3" width="13" style="1" customWidth="1"/>
    <col min="4" max="15" width="9.7109375" style="1" customWidth="1"/>
    <col min="16" max="16" width="13" style="1" customWidth="1"/>
    <col min="17" max="257" width="10.28515625" style="1"/>
    <col min="258" max="258" width="2.28515625" style="1" customWidth="1"/>
    <col min="259" max="259" width="55.85546875" style="1" customWidth="1"/>
    <col min="260" max="272" width="13" style="1" customWidth="1"/>
    <col min="273" max="513" width="10.28515625" style="1"/>
    <col min="514" max="514" width="2.28515625" style="1" customWidth="1"/>
    <col min="515" max="515" width="55.85546875" style="1" customWidth="1"/>
    <col min="516" max="528" width="13" style="1" customWidth="1"/>
    <col min="529" max="769" width="10.28515625" style="1"/>
    <col min="770" max="770" width="2.28515625" style="1" customWidth="1"/>
    <col min="771" max="771" width="55.85546875" style="1" customWidth="1"/>
    <col min="772" max="784" width="13" style="1" customWidth="1"/>
    <col min="785" max="1025" width="10.28515625" style="1"/>
    <col min="1026" max="1026" width="2.28515625" style="1" customWidth="1"/>
    <col min="1027" max="1027" width="55.85546875" style="1" customWidth="1"/>
    <col min="1028" max="1040" width="13" style="1" customWidth="1"/>
    <col min="1041" max="1281" width="10.28515625" style="1"/>
    <col min="1282" max="1282" width="2.28515625" style="1" customWidth="1"/>
    <col min="1283" max="1283" width="55.85546875" style="1" customWidth="1"/>
    <col min="1284" max="1296" width="13" style="1" customWidth="1"/>
    <col min="1297" max="1537" width="10.28515625" style="1"/>
    <col min="1538" max="1538" width="2.28515625" style="1" customWidth="1"/>
    <col min="1539" max="1539" width="55.85546875" style="1" customWidth="1"/>
    <col min="1540" max="1552" width="13" style="1" customWidth="1"/>
    <col min="1553" max="1793" width="10.28515625" style="1"/>
    <col min="1794" max="1794" width="2.28515625" style="1" customWidth="1"/>
    <col min="1795" max="1795" width="55.85546875" style="1" customWidth="1"/>
    <col min="1796" max="1808" width="13" style="1" customWidth="1"/>
    <col min="1809" max="2049" width="10.28515625" style="1"/>
    <col min="2050" max="2050" width="2.28515625" style="1" customWidth="1"/>
    <col min="2051" max="2051" width="55.85546875" style="1" customWidth="1"/>
    <col min="2052" max="2064" width="13" style="1" customWidth="1"/>
    <col min="2065" max="2305" width="10.28515625" style="1"/>
    <col min="2306" max="2306" width="2.28515625" style="1" customWidth="1"/>
    <col min="2307" max="2307" width="55.85546875" style="1" customWidth="1"/>
    <col min="2308" max="2320" width="13" style="1" customWidth="1"/>
    <col min="2321" max="2561" width="10.28515625" style="1"/>
    <col min="2562" max="2562" width="2.28515625" style="1" customWidth="1"/>
    <col min="2563" max="2563" width="55.85546875" style="1" customWidth="1"/>
    <col min="2564" max="2576" width="13" style="1" customWidth="1"/>
    <col min="2577" max="2817" width="10.28515625" style="1"/>
    <col min="2818" max="2818" width="2.28515625" style="1" customWidth="1"/>
    <col min="2819" max="2819" width="55.85546875" style="1" customWidth="1"/>
    <col min="2820" max="2832" width="13" style="1" customWidth="1"/>
    <col min="2833" max="3073" width="10.28515625" style="1"/>
    <col min="3074" max="3074" width="2.28515625" style="1" customWidth="1"/>
    <col min="3075" max="3075" width="55.85546875" style="1" customWidth="1"/>
    <col min="3076" max="3088" width="13" style="1" customWidth="1"/>
    <col min="3089" max="3329" width="10.28515625" style="1"/>
    <col min="3330" max="3330" width="2.28515625" style="1" customWidth="1"/>
    <col min="3331" max="3331" width="55.85546875" style="1" customWidth="1"/>
    <col min="3332" max="3344" width="13" style="1" customWidth="1"/>
    <col min="3345" max="3585" width="10.28515625" style="1"/>
    <col min="3586" max="3586" width="2.28515625" style="1" customWidth="1"/>
    <col min="3587" max="3587" width="55.85546875" style="1" customWidth="1"/>
    <col min="3588" max="3600" width="13" style="1" customWidth="1"/>
    <col min="3601" max="3841" width="10.28515625" style="1"/>
    <col min="3842" max="3842" width="2.28515625" style="1" customWidth="1"/>
    <col min="3843" max="3843" width="55.85546875" style="1" customWidth="1"/>
    <col min="3844" max="3856" width="13" style="1" customWidth="1"/>
    <col min="3857" max="4097" width="10.28515625" style="1"/>
    <col min="4098" max="4098" width="2.28515625" style="1" customWidth="1"/>
    <col min="4099" max="4099" width="55.85546875" style="1" customWidth="1"/>
    <col min="4100" max="4112" width="13" style="1" customWidth="1"/>
    <col min="4113" max="4353" width="10.28515625" style="1"/>
    <col min="4354" max="4354" width="2.28515625" style="1" customWidth="1"/>
    <col min="4355" max="4355" width="55.85546875" style="1" customWidth="1"/>
    <col min="4356" max="4368" width="13" style="1" customWidth="1"/>
    <col min="4369" max="4609" width="10.28515625" style="1"/>
    <col min="4610" max="4610" width="2.28515625" style="1" customWidth="1"/>
    <col min="4611" max="4611" width="55.85546875" style="1" customWidth="1"/>
    <col min="4612" max="4624" width="13" style="1" customWidth="1"/>
    <col min="4625" max="4865" width="10.28515625" style="1"/>
    <col min="4866" max="4866" width="2.28515625" style="1" customWidth="1"/>
    <col min="4867" max="4867" width="55.85546875" style="1" customWidth="1"/>
    <col min="4868" max="4880" width="13" style="1" customWidth="1"/>
    <col min="4881" max="5121" width="10.28515625" style="1"/>
    <col min="5122" max="5122" width="2.28515625" style="1" customWidth="1"/>
    <col min="5123" max="5123" width="55.85546875" style="1" customWidth="1"/>
    <col min="5124" max="5136" width="13" style="1" customWidth="1"/>
    <col min="5137" max="5377" width="10.28515625" style="1"/>
    <col min="5378" max="5378" width="2.28515625" style="1" customWidth="1"/>
    <col min="5379" max="5379" width="55.85546875" style="1" customWidth="1"/>
    <col min="5380" max="5392" width="13" style="1" customWidth="1"/>
    <col min="5393" max="5633" width="10.28515625" style="1"/>
    <col min="5634" max="5634" width="2.28515625" style="1" customWidth="1"/>
    <col min="5635" max="5635" width="55.85546875" style="1" customWidth="1"/>
    <col min="5636" max="5648" width="13" style="1" customWidth="1"/>
    <col min="5649" max="5889" width="10.28515625" style="1"/>
    <col min="5890" max="5890" width="2.28515625" style="1" customWidth="1"/>
    <col min="5891" max="5891" width="55.85546875" style="1" customWidth="1"/>
    <col min="5892" max="5904" width="13" style="1" customWidth="1"/>
    <col min="5905" max="6145" width="10.28515625" style="1"/>
    <col min="6146" max="6146" width="2.28515625" style="1" customWidth="1"/>
    <col min="6147" max="6147" width="55.85546875" style="1" customWidth="1"/>
    <col min="6148" max="6160" width="13" style="1" customWidth="1"/>
    <col min="6161" max="6401" width="10.28515625" style="1"/>
    <col min="6402" max="6402" width="2.28515625" style="1" customWidth="1"/>
    <col min="6403" max="6403" width="55.85546875" style="1" customWidth="1"/>
    <col min="6404" max="6416" width="13" style="1" customWidth="1"/>
    <col min="6417" max="6657" width="10.28515625" style="1"/>
    <col min="6658" max="6658" width="2.28515625" style="1" customWidth="1"/>
    <col min="6659" max="6659" width="55.85546875" style="1" customWidth="1"/>
    <col min="6660" max="6672" width="13" style="1" customWidth="1"/>
    <col min="6673" max="6913" width="10.28515625" style="1"/>
    <col min="6914" max="6914" width="2.28515625" style="1" customWidth="1"/>
    <col min="6915" max="6915" width="55.85546875" style="1" customWidth="1"/>
    <col min="6916" max="6928" width="13" style="1" customWidth="1"/>
    <col min="6929" max="7169" width="10.28515625" style="1"/>
    <col min="7170" max="7170" width="2.28515625" style="1" customWidth="1"/>
    <col min="7171" max="7171" width="55.85546875" style="1" customWidth="1"/>
    <col min="7172" max="7184" width="13" style="1" customWidth="1"/>
    <col min="7185" max="7425" width="10.28515625" style="1"/>
    <col min="7426" max="7426" width="2.28515625" style="1" customWidth="1"/>
    <col min="7427" max="7427" width="55.85546875" style="1" customWidth="1"/>
    <col min="7428" max="7440" width="13" style="1" customWidth="1"/>
    <col min="7441" max="7681" width="10.28515625" style="1"/>
    <col min="7682" max="7682" width="2.28515625" style="1" customWidth="1"/>
    <col min="7683" max="7683" width="55.85546875" style="1" customWidth="1"/>
    <col min="7684" max="7696" width="13" style="1" customWidth="1"/>
    <col min="7697" max="7937" width="10.28515625" style="1"/>
    <col min="7938" max="7938" width="2.28515625" style="1" customWidth="1"/>
    <col min="7939" max="7939" width="55.85546875" style="1" customWidth="1"/>
    <col min="7940" max="7952" width="13" style="1" customWidth="1"/>
    <col min="7953" max="8193" width="10.28515625" style="1"/>
    <col min="8194" max="8194" width="2.28515625" style="1" customWidth="1"/>
    <col min="8195" max="8195" width="55.85546875" style="1" customWidth="1"/>
    <col min="8196" max="8208" width="13" style="1" customWidth="1"/>
    <col min="8209" max="8449" width="10.28515625" style="1"/>
    <col min="8450" max="8450" width="2.28515625" style="1" customWidth="1"/>
    <col min="8451" max="8451" width="55.85546875" style="1" customWidth="1"/>
    <col min="8452" max="8464" width="13" style="1" customWidth="1"/>
    <col min="8465" max="8705" width="10.28515625" style="1"/>
    <col min="8706" max="8706" width="2.28515625" style="1" customWidth="1"/>
    <col min="8707" max="8707" width="55.85546875" style="1" customWidth="1"/>
    <col min="8708" max="8720" width="13" style="1" customWidth="1"/>
    <col min="8721" max="8961" width="10.28515625" style="1"/>
    <col min="8962" max="8962" width="2.28515625" style="1" customWidth="1"/>
    <col min="8963" max="8963" width="55.85546875" style="1" customWidth="1"/>
    <col min="8964" max="8976" width="13" style="1" customWidth="1"/>
    <col min="8977" max="9217" width="10.28515625" style="1"/>
    <col min="9218" max="9218" width="2.28515625" style="1" customWidth="1"/>
    <col min="9219" max="9219" width="55.85546875" style="1" customWidth="1"/>
    <col min="9220" max="9232" width="13" style="1" customWidth="1"/>
    <col min="9233" max="9473" width="10.28515625" style="1"/>
    <col min="9474" max="9474" width="2.28515625" style="1" customWidth="1"/>
    <col min="9475" max="9475" width="55.85546875" style="1" customWidth="1"/>
    <col min="9476" max="9488" width="13" style="1" customWidth="1"/>
    <col min="9489" max="9729" width="10.28515625" style="1"/>
    <col min="9730" max="9730" width="2.28515625" style="1" customWidth="1"/>
    <col min="9731" max="9731" width="55.85546875" style="1" customWidth="1"/>
    <col min="9732" max="9744" width="13" style="1" customWidth="1"/>
    <col min="9745" max="9985" width="10.28515625" style="1"/>
    <col min="9986" max="9986" width="2.28515625" style="1" customWidth="1"/>
    <col min="9987" max="9987" width="55.85546875" style="1" customWidth="1"/>
    <col min="9988" max="10000" width="13" style="1" customWidth="1"/>
    <col min="10001" max="10241" width="10.28515625" style="1"/>
    <col min="10242" max="10242" width="2.28515625" style="1" customWidth="1"/>
    <col min="10243" max="10243" width="55.85546875" style="1" customWidth="1"/>
    <col min="10244" max="10256" width="13" style="1" customWidth="1"/>
    <col min="10257" max="10497" width="10.28515625" style="1"/>
    <col min="10498" max="10498" width="2.28515625" style="1" customWidth="1"/>
    <col min="10499" max="10499" width="55.85546875" style="1" customWidth="1"/>
    <col min="10500" max="10512" width="13" style="1" customWidth="1"/>
    <col min="10513" max="10753" width="10.28515625" style="1"/>
    <col min="10754" max="10754" width="2.28515625" style="1" customWidth="1"/>
    <col min="10755" max="10755" width="55.85546875" style="1" customWidth="1"/>
    <col min="10756" max="10768" width="13" style="1" customWidth="1"/>
    <col min="10769" max="11009" width="10.28515625" style="1"/>
    <col min="11010" max="11010" width="2.28515625" style="1" customWidth="1"/>
    <col min="11011" max="11011" width="55.85546875" style="1" customWidth="1"/>
    <col min="11012" max="11024" width="13" style="1" customWidth="1"/>
    <col min="11025" max="11265" width="10.28515625" style="1"/>
    <col min="11266" max="11266" width="2.28515625" style="1" customWidth="1"/>
    <col min="11267" max="11267" width="55.85546875" style="1" customWidth="1"/>
    <col min="11268" max="11280" width="13" style="1" customWidth="1"/>
    <col min="11281" max="11521" width="10.28515625" style="1"/>
    <col min="11522" max="11522" width="2.28515625" style="1" customWidth="1"/>
    <col min="11523" max="11523" width="55.85546875" style="1" customWidth="1"/>
    <col min="11524" max="11536" width="13" style="1" customWidth="1"/>
    <col min="11537" max="11777" width="10.28515625" style="1"/>
    <col min="11778" max="11778" width="2.28515625" style="1" customWidth="1"/>
    <col min="11779" max="11779" width="55.85546875" style="1" customWidth="1"/>
    <col min="11780" max="11792" width="13" style="1" customWidth="1"/>
    <col min="11793" max="12033" width="10.28515625" style="1"/>
    <col min="12034" max="12034" width="2.28515625" style="1" customWidth="1"/>
    <col min="12035" max="12035" width="55.85546875" style="1" customWidth="1"/>
    <col min="12036" max="12048" width="13" style="1" customWidth="1"/>
    <col min="12049" max="12289" width="10.28515625" style="1"/>
    <col min="12290" max="12290" width="2.28515625" style="1" customWidth="1"/>
    <col min="12291" max="12291" width="55.85546875" style="1" customWidth="1"/>
    <col min="12292" max="12304" width="13" style="1" customWidth="1"/>
    <col min="12305" max="12545" width="10.28515625" style="1"/>
    <col min="12546" max="12546" width="2.28515625" style="1" customWidth="1"/>
    <col min="12547" max="12547" width="55.85546875" style="1" customWidth="1"/>
    <col min="12548" max="12560" width="13" style="1" customWidth="1"/>
    <col min="12561" max="12801" width="10.28515625" style="1"/>
    <col min="12802" max="12802" width="2.28515625" style="1" customWidth="1"/>
    <col min="12803" max="12803" width="55.85546875" style="1" customWidth="1"/>
    <col min="12804" max="12816" width="13" style="1" customWidth="1"/>
    <col min="12817" max="13057" width="10.28515625" style="1"/>
    <col min="13058" max="13058" width="2.28515625" style="1" customWidth="1"/>
    <col min="13059" max="13059" width="55.85546875" style="1" customWidth="1"/>
    <col min="13060" max="13072" width="13" style="1" customWidth="1"/>
    <col min="13073" max="13313" width="10.28515625" style="1"/>
    <col min="13314" max="13314" width="2.28515625" style="1" customWidth="1"/>
    <col min="13315" max="13315" width="55.85546875" style="1" customWidth="1"/>
    <col min="13316" max="13328" width="13" style="1" customWidth="1"/>
    <col min="13329" max="13569" width="10.28515625" style="1"/>
    <col min="13570" max="13570" width="2.28515625" style="1" customWidth="1"/>
    <col min="13571" max="13571" width="55.85546875" style="1" customWidth="1"/>
    <col min="13572" max="13584" width="13" style="1" customWidth="1"/>
    <col min="13585" max="13825" width="10.28515625" style="1"/>
    <col min="13826" max="13826" width="2.28515625" style="1" customWidth="1"/>
    <col min="13827" max="13827" width="55.85546875" style="1" customWidth="1"/>
    <col min="13828" max="13840" width="13" style="1" customWidth="1"/>
    <col min="13841" max="14081" width="10.28515625" style="1"/>
    <col min="14082" max="14082" width="2.28515625" style="1" customWidth="1"/>
    <col min="14083" max="14083" width="55.85546875" style="1" customWidth="1"/>
    <col min="14084" max="14096" width="13" style="1" customWidth="1"/>
    <col min="14097" max="14337" width="10.28515625" style="1"/>
    <col min="14338" max="14338" width="2.28515625" style="1" customWidth="1"/>
    <col min="14339" max="14339" width="55.85546875" style="1" customWidth="1"/>
    <col min="14340" max="14352" width="13" style="1" customWidth="1"/>
    <col min="14353" max="14593" width="10.28515625" style="1"/>
    <col min="14594" max="14594" width="2.28515625" style="1" customWidth="1"/>
    <col min="14595" max="14595" width="55.85546875" style="1" customWidth="1"/>
    <col min="14596" max="14608" width="13" style="1" customWidth="1"/>
    <col min="14609" max="14849" width="10.28515625" style="1"/>
    <col min="14850" max="14850" width="2.28515625" style="1" customWidth="1"/>
    <col min="14851" max="14851" width="55.85546875" style="1" customWidth="1"/>
    <col min="14852" max="14864" width="13" style="1" customWidth="1"/>
    <col min="14865" max="15105" width="10.28515625" style="1"/>
    <col min="15106" max="15106" width="2.28515625" style="1" customWidth="1"/>
    <col min="15107" max="15107" width="55.85546875" style="1" customWidth="1"/>
    <col min="15108" max="15120" width="13" style="1" customWidth="1"/>
    <col min="15121" max="15361" width="10.28515625" style="1"/>
    <col min="15362" max="15362" width="2.28515625" style="1" customWidth="1"/>
    <col min="15363" max="15363" width="55.85546875" style="1" customWidth="1"/>
    <col min="15364" max="15376" width="13" style="1" customWidth="1"/>
    <col min="15377" max="15617" width="10.28515625" style="1"/>
    <col min="15618" max="15618" width="2.28515625" style="1" customWidth="1"/>
    <col min="15619" max="15619" width="55.85546875" style="1" customWidth="1"/>
    <col min="15620" max="15632" width="13" style="1" customWidth="1"/>
    <col min="15633" max="15873" width="10.28515625" style="1"/>
    <col min="15874" max="15874" width="2.28515625" style="1" customWidth="1"/>
    <col min="15875" max="15875" width="55.85546875" style="1" customWidth="1"/>
    <col min="15876" max="15888" width="13" style="1" customWidth="1"/>
    <col min="15889" max="16129" width="10.28515625" style="1"/>
    <col min="16130" max="16130" width="2.28515625" style="1" customWidth="1"/>
    <col min="16131" max="16131" width="55.85546875" style="1" customWidth="1"/>
    <col min="16132" max="16144" width="13" style="1" customWidth="1"/>
    <col min="16145" max="16384" width="10.28515625" style="1"/>
  </cols>
  <sheetData>
    <row r="1" spans="2:16" ht="21" x14ac:dyDescent="0.25">
      <c r="B1" s="51" t="s">
        <v>56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</row>
    <row r="2" spans="2:16" ht="6.75" customHeight="1" x14ac:dyDescent="0.25">
      <c r="B2" s="2"/>
      <c r="C2" s="2"/>
      <c r="D2" s="4"/>
      <c r="E2" s="3"/>
      <c r="F2" s="3"/>
      <c r="G2" s="3"/>
      <c r="H2" s="2"/>
      <c r="I2" s="2"/>
      <c r="J2" s="3"/>
      <c r="K2" s="3"/>
      <c r="L2" s="4"/>
      <c r="M2" s="3"/>
      <c r="N2" s="3"/>
      <c r="O2" s="3"/>
      <c r="P2" s="5"/>
    </row>
    <row r="3" spans="2:16" ht="21" x14ac:dyDescent="0.25">
      <c r="B3" s="6" t="s">
        <v>57</v>
      </c>
      <c r="C3" s="2"/>
      <c r="D3" s="4"/>
      <c r="E3" s="3"/>
      <c r="F3" s="3"/>
      <c r="G3" s="3"/>
      <c r="H3" s="2"/>
      <c r="I3" s="2"/>
      <c r="J3" s="3"/>
      <c r="K3" s="3"/>
      <c r="L3" s="4"/>
      <c r="M3" s="3"/>
      <c r="N3" s="3"/>
      <c r="O3" s="3"/>
      <c r="P3" s="47" t="s">
        <v>0</v>
      </c>
    </row>
    <row r="4" spans="2:16" ht="5.25" customHeight="1" x14ac:dyDescent="0.25">
      <c r="B4" s="4"/>
      <c r="C4" s="7"/>
      <c r="D4" s="4"/>
      <c r="E4" s="3"/>
      <c r="F4" s="3"/>
      <c r="G4" s="3"/>
      <c r="H4" s="3"/>
      <c r="I4" s="8"/>
      <c r="J4" s="3"/>
      <c r="K4" s="3"/>
      <c r="L4" s="4"/>
      <c r="M4" s="3"/>
      <c r="N4" s="3"/>
      <c r="O4" s="3"/>
      <c r="P4" s="3"/>
    </row>
    <row r="5" spans="2:16" ht="18.75" x14ac:dyDescent="0.25">
      <c r="B5" s="54" t="s">
        <v>1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2:16" x14ac:dyDescent="0.15">
      <c r="B6" s="3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0" t="s">
        <v>2</v>
      </c>
    </row>
    <row r="7" spans="2:16" s="13" customFormat="1" ht="24" customHeight="1" x14ac:dyDescent="0.25">
      <c r="B7" s="11"/>
      <c r="C7" s="12" t="s">
        <v>3</v>
      </c>
      <c r="D7" s="49">
        <v>2024</v>
      </c>
      <c r="E7" s="50"/>
      <c r="F7" s="49">
        <v>2025</v>
      </c>
      <c r="G7" s="50"/>
      <c r="H7" s="49">
        <v>2026</v>
      </c>
      <c r="I7" s="50"/>
      <c r="J7" s="49">
        <v>2027</v>
      </c>
      <c r="K7" s="50"/>
      <c r="L7" s="55">
        <v>2028</v>
      </c>
      <c r="M7" s="56"/>
      <c r="N7" s="55">
        <v>2029</v>
      </c>
      <c r="O7" s="56"/>
      <c r="P7" s="58" t="s">
        <v>58</v>
      </c>
    </row>
    <row r="8" spans="2:16" s="13" customFormat="1" ht="15.75" customHeight="1" x14ac:dyDescent="0.25">
      <c r="B8" s="14" t="s">
        <v>4</v>
      </c>
      <c r="C8" s="15">
        <v>45657</v>
      </c>
      <c r="D8" s="16" t="s">
        <v>5</v>
      </c>
      <c r="E8" s="16" t="s">
        <v>6</v>
      </c>
      <c r="F8" s="16" t="s">
        <v>5</v>
      </c>
      <c r="G8" s="16" t="s">
        <v>6</v>
      </c>
      <c r="H8" s="16" t="s">
        <v>5</v>
      </c>
      <c r="I8" s="16" t="s">
        <v>6</v>
      </c>
      <c r="J8" s="16" t="s">
        <v>5</v>
      </c>
      <c r="K8" s="16" t="s">
        <v>6</v>
      </c>
      <c r="L8" s="16" t="s">
        <v>5</v>
      </c>
      <c r="M8" s="16" t="s">
        <v>6</v>
      </c>
      <c r="N8" s="16" t="s">
        <v>5</v>
      </c>
      <c r="O8" s="16" t="s">
        <v>6</v>
      </c>
      <c r="P8" s="59"/>
    </row>
    <row r="9" spans="2:16" s="13" customFormat="1" ht="12.75" customHeight="1" x14ac:dyDescent="0.25">
      <c r="B9" s="17"/>
      <c r="C9" s="17"/>
      <c r="D9" s="16"/>
      <c r="E9" s="16" t="s">
        <v>7</v>
      </c>
      <c r="F9" s="16"/>
      <c r="G9" s="16" t="s">
        <v>7</v>
      </c>
      <c r="H9" s="16"/>
      <c r="I9" s="16" t="s">
        <v>7</v>
      </c>
      <c r="J9" s="16"/>
      <c r="K9" s="16" t="s">
        <v>7</v>
      </c>
      <c r="L9" s="16"/>
      <c r="M9" s="16" t="s">
        <v>7</v>
      </c>
      <c r="N9" s="16"/>
      <c r="O9" s="16" t="s">
        <v>7</v>
      </c>
      <c r="P9" s="59"/>
    </row>
    <row r="10" spans="2:16" s="13" customFormat="1" x14ac:dyDescent="0.25">
      <c r="B10" s="18"/>
      <c r="C10" s="19"/>
      <c r="D10" s="20"/>
      <c r="E10" s="21" t="s">
        <v>8</v>
      </c>
      <c r="F10" s="20"/>
      <c r="G10" s="21" t="s">
        <v>8</v>
      </c>
      <c r="H10" s="20"/>
      <c r="I10" s="21" t="s">
        <v>8</v>
      </c>
      <c r="J10" s="20"/>
      <c r="K10" s="21" t="s">
        <v>8</v>
      </c>
      <c r="L10" s="20"/>
      <c r="M10" s="21" t="s">
        <v>8</v>
      </c>
      <c r="N10" s="20"/>
      <c r="O10" s="21" t="s">
        <v>8</v>
      </c>
      <c r="P10" s="60"/>
    </row>
    <row r="11" spans="2:16" s="24" customFormat="1" ht="18" customHeight="1" x14ac:dyDescent="0.25">
      <c r="B11" s="22" t="s">
        <v>9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2:16" s="24" customFormat="1" ht="18" customHeight="1" x14ac:dyDescent="0.25">
      <c r="B12" s="22" t="s">
        <v>10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2:16" s="27" customFormat="1" ht="18" customHeight="1" x14ac:dyDescent="0.25">
      <c r="B13" s="25" t="s">
        <v>11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2:16" s="27" customFormat="1" ht="18" customHeight="1" x14ac:dyDescent="0.25">
      <c r="B14" s="28" t="s">
        <v>12</v>
      </c>
      <c r="C14" s="26">
        <v>303473.96000000002</v>
      </c>
      <c r="D14" s="48">
        <v>50030</v>
      </c>
      <c r="E14" s="48">
        <v>25835.899999999994</v>
      </c>
      <c r="F14" s="48">
        <v>50030</v>
      </c>
      <c r="G14" s="48">
        <v>22834.199999999997</v>
      </c>
      <c r="H14" s="48">
        <v>50030</v>
      </c>
      <c r="I14" s="48">
        <v>19889.100000000006</v>
      </c>
      <c r="J14" s="48">
        <v>50030</v>
      </c>
      <c r="K14" s="26">
        <f>I14-2940</f>
        <v>16949.100000000006</v>
      </c>
      <c r="L14" s="48">
        <v>50030</v>
      </c>
      <c r="M14" s="26">
        <f>K14-2800</f>
        <v>14149.100000000006</v>
      </c>
      <c r="N14" s="48">
        <v>50030</v>
      </c>
      <c r="O14" s="26">
        <f>M14-2700</f>
        <v>11449.100000000006</v>
      </c>
      <c r="P14" s="26"/>
    </row>
    <row r="15" spans="2:16" s="27" customFormat="1" ht="18" customHeight="1" x14ac:dyDescent="0.25">
      <c r="B15" s="28" t="s">
        <v>13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2:16" s="27" customFormat="1" ht="18" customHeight="1" x14ac:dyDescent="0.25">
      <c r="B16" s="28" t="s">
        <v>14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2:16" s="27" customFormat="1" ht="18" customHeight="1" x14ac:dyDescent="0.25">
      <c r="B17" s="28" t="s">
        <v>15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2:16" s="27" customFormat="1" ht="18" customHeight="1" x14ac:dyDescent="0.25">
      <c r="B18" s="28" t="s">
        <v>16</v>
      </c>
      <c r="C18" s="26">
        <v>383129.57999999996</v>
      </c>
      <c r="D18" s="26">
        <v>59382</v>
      </c>
      <c r="E18" s="26">
        <v>8102</v>
      </c>
      <c r="F18" s="26">
        <v>59382</v>
      </c>
      <c r="G18" s="26">
        <v>8102</v>
      </c>
      <c r="H18" s="26">
        <v>59382</v>
      </c>
      <c r="I18" s="26">
        <v>8102</v>
      </c>
      <c r="J18" s="26">
        <v>59382</v>
      </c>
      <c r="K18" s="26">
        <v>8102</v>
      </c>
      <c r="L18" s="26">
        <v>59382</v>
      </c>
      <c r="M18" s="26">
        <v>8102</v>
      </c>
      <c r="N18" s="26">
        <v>59382</v>
      </c>
      <c r="O18" s="26">
        <v>8102</v>
      </c>
      <c r="P18" s="26">
        <v>307052</v>
      </c>
    </row>
    <row r="19" spans="2:16" s="27" customFormat="1" ht="18" customHeight="1" x14ac:dyDescent="0.25">
      <c r="B19" s="28" t="s">
        <v>59</v>
      </c>
      <c r="C19" s="26">
        <f>F19+G19</f>
        <v>33725839.473480001</v>
      </c>
      <c r="D19" s="26"/>
      <c r="E19" s="26"/>
      <c r="F19" s="26">
        <f>3635731.1+3850602.81+4078173.43+4319.19348+4574457.82+4844808.27+5131136.35</f>
        <v>26119228.973480001</v>
      </c>
      <c r="G19" s="26">
        <f>1798665.5+1583783+1356213+1115193+859928+589578+303250</f>
        <v>7606610.5</v>
      </c>
      <c r="H19" s="26"/>
      <c r="I19" s="26"/>
      <c r="J19" s="26"/>
      <c r="K19" s="26"/>
      <c r="L19" s="26"/>
      <c r="M19" s="26"/>
      <c r="N19" s="26"/>
      <c r="O19" s="26"/>
      <c r="P19" s="26"/>
    </row>
    <row r="20" spans="2:16" s="27" customFormat="1" ht="18" customHeight="1" x14ac:dyDescent="0.25">
      <c r="B20" s="28" t="s">
        <v>17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2:16" s="27" customFormat="1" ht="18" customHeight="1" x14ac:dyDescent="0.25">
      <c r="B21" s="28" t="s">
        <v>18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2:16" s="27" customFormat="1" ht="18" customHeight="1" x14ac:dyDescent="0.25">
      <c r="B22" s="25" t="s">
        <v>19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2:16" s="27" customFormat="1" ht="18" customHeight="1" x14ac:dyDescent="0.25">
      <c r="B23" s="28" t="s">
        <v>20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2:16" s="27" customFormat="1" ht="18" customHeight="1" x14ac:dyDescent="0.25">
      <c r="B24" s="28" t="s">
        <v>21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16" s="27" customFormat="1" ht="18" customHeight="1" x14ac:dyDescent="0.25">
      <c r="B25" s="28" t="s">
        <v>22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pans="2:16" s="27" customFormat="1" ht="18" customHeight="1" x14ac:dyDescent="0.25">
      <c r="B26" s="28" t="s">
        <v>23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</row>
    <row r="27" spans="2:16" s="27" customFormat="1" ht="18" customHeight="1" x14ac:dyDescent="0.25">
      <c r="B27" s="25" t="s">
        <v>24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spans="2:16" s="27" customFormat="1" ht="18" customHeight="1" x14ac:dyDescent="0.25">
      <c r="B28" s="28" t="s">
        <v>25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</row>
    <row r="29" spans="2:16" s="27" customFormat="1" ht="18" customHeight="1" x14ac:dyDescent="0.25">
      <c r="B29" s="28" t="s">
        <v>26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  <row r="30" spans="2:16" s="27" customFormat="1" ht="18" customHeight="1" x14ac:dyDescent="0.25">
      <c r="B30" s="28" t="s">
        <v>27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</row>
    <row r="31" spans="2:16" s="27" customFormat="1" ht="18" customHeight="1" x14ac:dyDescent="0.25">
      <c r="B31" s="25" t="s">
        <v>28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</row>
    <row r="32" spans="2:16" s="27" customFormat="1" ht="18" customHeight="1" x14ac:dyDescent="0.25">
      <c r="B32" s="28" t="s">
        <v>29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2:16" s="27" customFormat="1" ht="18" customHeight="1" x14ac:dyDescent="0.25">
      <c r="B33" s="28" t="s">
        <v>30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</row>
    <row r="34" spans="2:16" s="27" customFormat="1" ht="18" customHeight="1" x14ac:dyDescent="0.25">
      <c r="B34" s="28" t="s">
        <v>31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</row>
    <row r="35" spans="2:16" s="27" customFormat="1" ht="18" customHeight="1" x14ac:dyDescent="0.25">
      <c r="B35" s="28" t="s">
        <v>32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</row>
    <row r="36" spans="2:16" s="27" customFormat="1" ht="18" customHeight="1" x14ac:dyDescent="0.25">
      <c r="B36" s="25" t="s">
        <v>33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</row>
    <row r="37" spans="2:16" s="27" customFormat="1" ht="18" customHeight="1" x14ac:dyDescent="0.25">
      <c r="B37" s="28" t="s">
        <v>34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2:16" s="27" customFormat="1" ht="18" customHeight="1" x14ac:dyDescent="0.25">
      <c r="B38" s="28" t="s">
        <v>35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2:16" s="27" customFormat="1" ht="18" customHeight="1" x14ac:dyDescent="0.25">
      <c r="B39" s="28" t="s">
        <v>36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pans="2:16" s="27" customFormat="1" ht="18" customHeight="1" x14ac:dyDescent="0.25">
      <c r="B40" s="25" t="s">
        <v>37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2:16" s="27" customFormat="1" ht="18" customHeight="1" x14ac:dyDescent="0.25">
      <c r="B41" s="25" t="s">
        <v>38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2:16" s="27" customFormat="1" ht="18" customHeight="1" x14ac:dyDescent="0.25">
      <c r="B42" s="28" t="s">
        <v>39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3" spans="2:16" s="27" customFormat="1" ht="18" customHeight="1" x14ac:dyDescent="0.25">
      <c r="B43" s="25" t="s">
        <v>40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</row>
    <row r="44" spans="2:16" s="24" customFormat="1" ht="18" customHeight="1" x14ac:dyDescent="0.25">
      <c r="B44" s="22" t="s">
        <v>41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</row>
    <row r="45" spans="2:16" s="31" customFormat="1" ht="18" customHeight="1" x14ac:dyDescent="0.25">
      <c r="B45" s="29" t="s">
        <v>42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</row>
    <row r="46" spans="2:16" s="31" customFormat="1" ht="3" customHeight="1" x14ac:dyDescent="0.25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3"/>
    </row>
    <row r="47" spans="2:16" s="31" customFormat="1" ht="18" customHeight="1" x14ac:dyDescent="0.25">
      <c r="B47" s="34" t="s">
        <v>47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</row>
    <row r="48" spans="2:16" s="31" customFormat="1" ht="18" customHeight="1" x14ac:dyDescent="0.25">
      <c r="B48" s="28" t="s">
        <v>48</v>
      </c>
      <c r="C48" s="26">
        <f>10173857.62+426743.31</f>
        <v>10600600.93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>
        <f>C48-77087895</f>
        <v>-66487294.07</v>
      </c>
    </row>
    <row r="49" spans="2:16" s="31" customFormat="1" ht="18" customHeight="1" x14ac:dyDescent="0.25">
      <c r="B49" s="28" t="s">
        <v>49</v>
      </c>
      <c r="C49" s="26">
        <v>555284847.65999997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>
        <f t="shared" ref="P49:P54" si="0">C49</f>
        <v>555284847.65999997</v>
      </c>
    </row>
    <row r="50" spans="2:16" s="31" customFormat="1" ht="18" customHeight="1" x14ac:dyDescent="0.25">
      <c r="B50" s="28" t="s">
        <v>50</v>
      </c>
      <c r="C50" s="2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>
        <f t="shared" si="0"/>
        <v>0</v>
      </c>
    </row>
    <row r="51" spans="2:16" s="31" customFormat="1" ht="18" customHeight="1" x14ac:dyDescent="0.25">
      <c r="B51" s="28" t="s">
        <v>51</v>
      </c>
      <c r="C51" s="26">
        <v>2356610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>
        <f t="shared" si="0"/>
        <v>2356610</v>
      </c>
    </row>
    <row r="52" spans="2:16" s="31" customFormat="1" ht="18" customHeight="1" x14ac:dyDescent="0.25">
      <c r="B52" s="28" t="s">
        <v>6</v>
      </c>
      <c r="C52" s="2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>
        <f t="shared" si="0"/>
        <v>0</v>
      </c>
    </row>
    <row r="53" spans="2:16" s="31" customFormat="1" ht="18" customHeight="1" x14ac:dyDescent="0.25">
      <c r="B53" s="28" t="s">
        <v>52</v>
      </c>
      <c r="C53" s="2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>
        <f t="shared" si="0"/>
        <v>0</v>
      </c>
    </row>
    <row r="54" spans="2:16" s="31" customFormat="1" ht="18" customHeight="1" x14ac:dyDescent="0.25">
      <c r="B54" s="37" t="s">
        <v>53</v>
      </c>
      <c r="C54" s="26">
        <f>13609547+156395050.5</f>
        <v>170004597.5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6">
        <f t="shared" si="0"/>
        <v>170004597.5</v>
      </c>
    </row>
    <row r="55" spans="2:16" s="31" customFormat="1" ht="3" customHeight="1" x14ac:dyDescent="0.25"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3"/>
    </row>
    <row r="56" spans="2:16" s="31" customFormat="1" ht="18" customHeight="1" x14ac:dyDescent="0.25">
      <c r="B56" s="38" t="s">
        <v>54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</row>
    <row r="57" spans="2:16" s="31" customFormat="1" ht="3" customHeight="1" x14ac:dyDescent="0.25"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3"/>
    </row>
    <row r="58" spans="2:16" s="31" customFormat="1" ht="18" customHeight="1" x14ac:dyDescent="0.25">
      <c r="B58" s="38" t="s">
        <v>55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>
        <v>4190000</v>
      </c>
    </row>
    <row r="59" spans="2:16" s="31" customFormat="1" ht="3" customHeight="1" x14ac:dyDescent="0.25"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3"/>
    </row>
    <row r="60" spans="2:16" s="27" customFormat="1" ht="14.25" x14ac:dyDescent="0.25">
      <c r="B60" s="46" t="s">
        <v>43</v>
      </c>
      <c r="C60" s="40"/>
      <c r="I60" s="40"/>
      <c r="J60" s="61"/>
      <c r="K60" s="61"/>
      <c r="P60" s="41"/>
    </row>
    <row r="61" spans="2:16" s="27" customFormat="1" ht="14.25" x14ac:dyDescent="0.25">
      <c r="B61" s="42" t="s">
        <v>44</v>
      </c>
      <c r="C61" s="43"/>
      <c r="I61" s="43"/>
      <c r="J61" s="61"/>
      <c r="K61" s="61"/>
    </row>
    <row r="62" spans="2:16" s="27" customFormat="1" ht="14.25" x14ac:dyDescent="0.25"/>
    <row r="63" spans="2:16" s="27" customFormat="1" ht="14.25" x14ac:dyDescent="0.25">
      <c r="B63" s="44"/>
    </row>
    <row r="64" spans="2:16" x14ac:dyDescent="0.25">
      <c r="B64" s="45" t="s">
        <v>60</v>
      </c>
      <c r="D64" s="62" t="s">
        <v>45</v>
      </c>
      <c r="E64" s="62"/>
    </row>
    <row r="65" spans="4:5" ht="33.75" customHeight="1" x14ac:dyDescent="0.25">
      <c r="D65" s="57" t="s">
        <v>46</v>
      </c>
      <c r="E65" s="57"/>
    </row>
  </sheetData>
  <mergeCells count="9">
    <mergeCell ref="B1:P1"/>
    <mergeCell ref="B5:P5"/>
    <mergeCell ref="L7:M7"/>
    <mergeCell ref="N7:O7"/>
    <mergeCell ref="D65:E65"/>
    <mergeCell ref="P7:P10"/>
    <mergeCell ref="J60:K60"/>
    <mergeCell ref="J61:K61"/>
    <mergeCell ref="D64:E64"/>
  </mergeCells>
  <printOptions horizontalCentered="1"/>
  <pageMargins left="0.31496062992125984" right="0.35433070866141736" top="0.23622047244094491" bottom="0.27559055118110237" header="0" footer="0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C </vt:lpstr>
      <vt:lpstr>'Planilla 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ASosa</dc:creator>
  <cp:lastModifiedBy>Mariano Biagiola</cp:lastModifiedBy>
  <cp:lastPrinted>2019-01-02T14:40:52Z</cp:lastPrinted>
  <dcterms:created xsi:type="dcterms:W3CDTF">2019-01-02T14:36:08Z</dcterms:created>
  <dcterms:modified xsi:type="dcterms:W3CDTF">2025-04-09T13:29:30Z</dcterms:modified>
</cp:coreProperties>
</file>